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6ff1837e8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bf359b51fcb45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[h]:mm"/>
    <x:numFmt numFmtId="202" formatCode="0.00"/>
    <x:numFmt numFmtId="203" formatCode="hh:mm"/>
    <x:numFmt numFmtId="204" formatCode="0"/>
    <x:numFmt numFmtId="205" formatCode="ddd, mmm d"/>
  </x:numFmts>
  <x:fonts count="5">
    <x:font>
      <x:sz val="11"/>
      <x:name val="Carlito"/>
    </x:font>
    <x:font>
      <x:sz val="10"/>
      <x:color rgb="FF1E293B"/>
      <x:name val="Arial"/>
    </x:font>
    <x:font>
      <x:b/>
      <x:sz val="16"/>
      <x:color rgb="FF1E293B"/>
      <x:name val="Arial"/>
    </x:font>
    <x:font>
      <x:b/>
      <x:sz val="10"/>
      <x:color rgb="FF1E293B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C"/>
      </x:patternFill>
    </x:fill>
    <x:fill>
      <x:patternFill patternType="solid">
        <x:fgColor rgb="FFF1F5F9"/>
      </x:patternFill>
    </x:fill>
    <x:fill>
      <x:patternFill patternType="solid">
        <x:fgColor rgb="FF1E293B"/>
      </x:patternFill>
    </x:fill>
  </x:fills>
  <x:borders count="5">
    <x:border/>
    <x:border>
      <x:bottom style="thin">
        <x:color rgb="FFCBD5E1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202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203" fontId="1" fillId="2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horizontal="right" vertical="center"/>
    </x:xf>
    <x:xf numFmtId="204" fontId="1" fillId="2" borderId="0" xfId="0" applyNumberFormat="1" applyFont="1" applyFill="1" applyBorder="1" applyAlignment="1">
      <x:alignment horizontal="right" vertical="center"/>
    </x:xf>
    <x:xf numFmtId="204" fontId="1" fillId="3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5" fontId="1" fillId="0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204" fontId="3" fillId="3" borderId="1" xfId="0" applyNumberFormat="1" applyFont="1" applyFill="1" applyBorder="1" applyAlignment="1">
      <x:alignment vertical="center"/>
    </x:xf>
    <x:xf numFmtId="201" fontId="3" fillId="3" borderId="1" xfId="0" applyNumberFormat="1" applyFont="1" applyFill="1" applyBorder="1" applyAlignment="1">
      <x:alignment vertical="center"/>
    </x:xf>
    <x:xf numFmtId="202" fontId="3" fillId="3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f453f31f84fed" /><Relationship Type="http://schemas.openxmlformats.org/officeDocument/2006/relationships/theme" Target="/xl/theme/theme1.xml" Id="R517dabfd7b564f4f" /><Relationship Type="http://schemas.openxmlformats.org/officeDocument/2006/relationships/sharedStrings" Target="/xl/sharedStrings.xml" Id="R297fa083174148f6" /><Relationship Type="http://schemas.openxmlformats.org/officeDocument/2006/relationships/worksheet" Target="/xl/worksheets/sheet1.xml" Id="R6bf359b51fcb45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D4ED8"/>
  </x:sheetPr>
  <x:sheetViews>
    <x:sheetView showGridLines="0" workbookViewId="0"/>
  </x:sheetViews>
  <x:sheetFormatPr defaultRowHeight="15"/>
  <x:cols>
    <x:col min="1" max="1" width="16" hidden="0" customWidth="1"/>
    <x:col min="2" max="2" width="12" hidden="0" customWidth="1"/>
    <x:col min="3" max="3" width="12" hidden="0" customWidth="1"/>
    <x:col min="4" max="4" width="13" hidden="0" customWidth="1"/>
    <x:col min="5" max="5" width="16" hidden="0" customWidth="1"/>
    <x:col min="6" max="6" width="14" hidden="0" customWidth="1"/>
    <x:col min="7" max="7" width="14" hidden="0" customWidth="1"/>
    <x:col min="8" max="8" width="14" hidden="0" customWidth="1"/>
    <x:col min="9" max="9" width="26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3" t="str">
        <x:v>Weekly timesheet</x:v>
      </x:c>
      <x:c r="B2" s="2"/>
      <x:c r="C2" s="2"/>
      <x:c r="D2" s="2"/>
      <x:c r="E2" s="2"/>
      <x:c r="F2" s="2"/>
      <x:c r="G2" s="2"/>
      <x:c r="H2" s="2"/>
      <x:c r="I2" s="2"/>
    </x:row>
    <x:row r="3" ht="22" customHeight="1">
      <x:c r="A3" s="4" t="str">
        <x:v>Work Hours Buddy · workhoursbuddy.com</x:v>
      </x:c>
      <x:c r="B3" s="4"/>
      <x:c r="C3" s="4"/>
      <x:c r="D3" s="4"/>
      <x:c r="E3" s="4"/>
      <x:c r="F3" s="4"/>
      <x:c r="G3" s="4"/>
      <x:c r="H3" s="4"/>
      <x:c r="I3" s="4"/>
    </x:row>
    <x:row r="4" ht="22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2" customHeight="1">
      <x:c r="A5" s="2" t="str">
        <x:v>Week starting</x:v>
      </x:c>
      <x:c r="B5" s="6"/>
      <x:c r="C5" s="2"/>
      <x:c r="D5" s="2" t="str">
        <x:v>Total hh:mm</x:v>
      </x:c>
      <x:c r="E5" s="9" t="str">
        <x:f>IF(ISNUMBER(F21),G21,IF(F21="Check rows","Check rows",""))</x:f>
      </x:c>
      <x:c r="F5" s="2"/>
      <x:c r="G5" s="2" t="str">
        <x:v>Decimal hours</x:v>
      </x:c>
      <x:c r="H5" s="10" t="str">
        <x:f>IF(ISNUMBER(F21),H21,IF(F21="Check rows","Check rows",""))</x:f>
      </x:c>
      <x:c r="I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2" customHeight="1">
      <x:c r="A7" s="2" t="str">
        <x:v>Enter times as 09:00 or 17:30. Use 0 for a same-day end or 1 for a next-day end.</x:v>
      </x:c>
      <x:c r="B7" s="2"/>
      <x:c r="C7" s="2"/>
      <x:c r="D7" s="2"/>
      <x:c r="E7" s="2"/>
      <x:c r="F7" s="2"/>
      <x:c r="G7" s="2"/>
      <x:c r="H7" s="2"/>
      <x:c r="I7" s="2"/>
    </x:row>
    <x:row r="8" ht="22" customHeight="1">
      <x:c r="A8" s="2" t="str">
        <x:v>Yellow cells are inputs. Blank break = 0 minutes. Start and end must both be filled.</x:v>
      </x:c>
      <x:c r="B8" s="2"/>
      <x:c r="C8" s="2"/>
      <x:c r="D8" s="2"/>
      <x:c r="E8" s="2"/>
      <x:c r="F8" s="2"/>
      <x:c r="G8" s="2"/>
      <x:c r="H8" s="2"/>
      <x:c r="I8" s="2"/>
    </x:row>
    <x:row r="9" ht="22" customHeight="1">
      <x:c r="A9" s="2" t="str">
        <x:v>Totals include entered days only. Fix missing or invalid entries before using a total.</x:v>
      </x:c>
      <x:c r="B9" s="2"/>
      <x:c r="C9" s="2"/>
      <x:c r="D9" s="2"/>
      <x:c r="E9" s="2"/>
      <x:c r="F9" s="2"/>
      <x:c r="G9" s="2"/>
      <x:c r="H9" s="2"/>
      <x:c r="I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38" customHeight="1">
      <x:c r="A11" s="19" t="str">
        <x:v>Date / day</x:v>
      </x:c>
      <x:c r="B11" s="20" t="str">
        <x:v>Start</x:v>
      </x:c>
      <x:c r="C11" s="20" t="str">
        <x:v>End</x:v>
      </x:c>
      <x:c r="D11" s="20" t="str">
        <x:v>Next day
0 or 1</x:v>
      </x:c>
      <x:c r="E11" s="20" t="str">
        <x:v>Unpaid break
(minutes)</x:v>
      </x:c>
      <x:c r="F11" s="20" t="str">
        <x:v>Net minutes</x:v>
      </x:c>
      <x:c r="G11" s="20" t="str">
        <x:v>Net time
(hh:mm)</x:v>
      </x:c>
      <x:c r="H11" s="20" t="str">
        <x:v>Decimal
hours</x:v>
      </x:c>
      <x:c r="I11" s="21" t="str">
        <x:v>Status</x:v>
      </x:c>
    </x:row>
    <x:row r="12" ht="28" customHeight="1">
      <x:c r="A12" s="32" t="str">
        <x:f>IF(ISBLANK($B$5),"Day 1",IF(NOT(ISNUMBER($B$5)),"Check start date",IF(OR($B$5&lt;1,$B$5&gt;2958459,$B$5&lt;&gt;INT($B$5)),"Check start date",$B$5+0)))</x:f>
        <x:v>Day 1</x:v>
      </x:c>
      <x:c r="B12" s="27"/>
      <x:c r="C12" s="27"/>
      <x:c r="D12" s="28" t="n">
        <x:v>0</x:v>
      </x:c>
      <x:c r="E12" s="28" t="n">
        <x:v>0</x:v>
      </x:c>
      <x:c r="F12" s="29" t="str">
        <x:f>IF(I12="Ready",ROUND((C12-B12+D12)*1440,0)-IF(ISBLANK(E12),0,E12),"")</x:f>
      </x:c>
      <x:c r="G12" s="30" t="str">
        <x:f>IF(ISNUMBER(F12),F12/1440,"")</x:f>
      </x:c>
      <x:c r="H12" s="31" t="str">
        <x:f>IF(ISNUMBER(F12),F12/60,"")</x:f>
      </x:c>
      <x:c r="I12" s="2" t="str">
        <x:f>IF(AND(ISBLANK(B12),ISBLANK(C12)),IF(AND(OR(ISBLANK(D12),D12=0),OR(ISBLANK(E12),E12=0)),"","Enter times"),IF(OR(ISBLANK(B12),ISBLANK(C12)),"Enter both times",IF(OR(NOT(ISNUMBER(B12)),NOT(ISNUMBER(C12))),"Use clock times",IF(OR(B12&lt;0,B12&gt;=1,C12&lt;0,C12&gt;=1),"Use clock times",IF(AND(D12&lt;&gt;0,D12&lt;&gt;1),"Next day: 0 or 1",IF(AND(NOT(ISBLANK(E12)),NOT(ISNUMBER(E12))),"Break: minutes",IF(OR(E12&lt;0,E12&lt;&gt;INT(E12)),"Break: whole minutes",IF(OR(C12-B12+D12&lt;0,C12-B12+D12&gt;1),"Check next day",IF(ROUND((C12-B12+D12)*1440,0)&lt;E12,"Break too long","Ready")))))))))</x:f>
      </x:c>
    </x:row>
    <x:row r="13" ht="28" customHeight="1">
      <x:c r="A13" s="32" t="str">
        <x:f>IF(ISBLANK($B$5),"Day 2",IF(NOT(ISNUMBER($B$5)),"Check start date",IF(OR($B$5&lt;1,$B$5&gt;2958459,$B$5&lt;&gt;INT($B$5)),"Check start date",$B$5+1)))</x:f>
        <x:v>Day 2</x:v>
      </x:c>
      <x:c r="B13" s="27"/>
      <x:c r="C13" s="27"/>
      <x:c r="D13" s="28" t="n">
        <x:v>0</x:v>
      </x:c>
      <x:c r="E13" s="28" t="n">
        <x:v>0</x:v>
      </x:c>
      <x:c r="F13" s="29" t="str">
        <x:f>IF(I13="Ready",ROUND((C13-B13+D13)*1440,0)-IF(ISBLANK(E13),0,E13),"")</x:f>
      </x:c>
      <x:c r="G13" s="30" t="str">
        <x:f>IF(ISNUMBER(F13),F13/1440,"")</x:f>
      </x:c>
      <x:c r="H13" s="31" t="str">
        <x:f>IF(ISNUMBER(F13),F13/60,"")</x:f>
      </x:c>
      <x:c r="I13" s="2" t="str">
        <x:f>IF(AND(ISBLANK(B13),ISBLANK(C13)),IF(AND(OR(ISBLANK(D13),D13=0),OR(ISBLANK(E13),E13=0)),"","Enter times"),IF(OR(ISBLANK(B13),ISBLANK(C13)),"Enter both times",IF(OR(NOT(ISNUMBER(B13)),NOT(ISNUMBER(C13))),"Use clock times",IF(OR(B13&lt;0,B13&gt;=1,C13&lt;0,C13&gt;=1),"Use clock times",IF(AND(D13&lt;&gt;0,D13&lt;&gt;1),"Next day: 0 or 1",IF(AND(NOT(ISBLANK(E13)),NOT(ISNUMBER(E13))),"Break: minutes",IF(OR(E13&lt;0,E13&lt;&gt;INT(E13)),"Break: whole minutes",IF(OR(C13-B13+D13&lt;0,C13-B13+D13&gt;1),"Check next day",IF(ROUND((C13-B13+D13)*1440,0)&lt;E13,"Break too long",IF(AND(I12="Ready",D12=1,B13&lt;C12),"Overlaps prior day","Ready"))))))))))</x:f>
      </x:c>
    </x:row>
    <x:row r="14" ht="28" customHeight="1">
      <x:c r="A14" s="32" t="str">
        <x:f>IF(ISBLANK($B$5),"Day 3",IF(NOT(ISNUMBER($B$5)),"Check start date",IF(OR($B$5&lt;1,$B$5&gt;2958459,$B$5&lt;&gt;INT($B$5)),"Check start date",$B$5+2)))</x:f>
        <x:v>Day 3</x:v>
      </x:c>
      <x:c r="B14" s="27"/>
      <x:c r="C14" s="27"/>
      <x:c r="D14" s="28" t="n">
        <x:v>0</x:v>
      </x:c>
      <x:c r="E14" s="28" t="n">
        <x:v>0</x:v>
      </x:c>
      <x:c r="F14" s="29" t="str">
        <x:f>IF(I14="Ready",ROUND((C14-B14+D14)*1440,0)-IF(ISBLANK(E14),0,E14),"")</x:f>
      </x:c>
      <x:c r="G14" s="30" t="str">
        <x:f>IF(ISNUMBER(F14),F14/1440,"")</x:f>
      </x:c>
      <x:c r="H14" s="31" t="str">
        <x:f>IF(ISNUMBER(F14),F14/60,"")</x:f>
      </x:c>
      <x:c r="I14" s="2" t="str">
        <x:f>IF(AND(ISBLANK(B14),ISBLANK(C14)),IF(AND(OR(ISBLANK(D14),D14=0),OR(ISBLANK(E14),E14=0)),"","Enter times"),IF(OR(ISBLANK(B14),ISBLANK(C14)),"Enter both times",IF(OR(NOT(ISNUMBER(B14)),NOT(ISNUMBER(C14))),"Use clock times",IF(OR(B14&lt;0,B14&gt;=1,C14&lt;0,C14&gt;=1),"Use clock times",IF(AND(D14&lt;&gt;0,D14&lt;&gt;1),"Next day: 0 or 1",IF(AND(NOT(ISBLANK(E14)),NOT(ISNUMBER(E14))),"Break: minutes",IF(OR(E14&lt;0,E14&lt;&gt;INT(E14)),"Break: whole minutes",IF(OR(C14-B14+D14&lt;0,C14-B14+D14&gt;1),"Check next day",IF(ROUND((C14-B14+D14)*1440,0)&lt;E14,"Break too long",IF(AND(I13="Ready",D13=1,B14&lt;C13),"Overlaps prior day","Ready"))))))))))</x:f>
      </x:c>
    </x:row>
    <x:row r="15" ht="28" customHeight="1">
      <x:c r="A15" s="32" t="str">
        <x:f>IF(ISBLANK($B$5),"Day 4",IF(NOT(ISNUMBER($B$5)),"Check start date",IF(OR($B$5&lt;1,$B$5&gt;2958459,$B$5&lt;&gt;INT($B$5)),"Check start date",$B$5+3)))</x:f>
        <x:v>Day 4</x:v>
      </x:c>
      <x:c r="B15" s="27"/>
      <x:c r="C15" s="27"/>
      <x:c r="D15" s="28" t="n">
        <x:v>0</x:v>
      </x:c>
      <x:c r="E15" s="28" t="n">
        <x:v>0</x:v>
      </x:c>
      <x:c r="F15" s="29" t="str">
        <x:f>IF(I15="Ready",ROUND((C15-B15+D15)*1440,0)-IF(ISBLANK(E15),0,E15),"")</x:f>
      </x:c>
      <x:c r="G15" s="30" t="str">
        <x:f>IF(ISNUMBER(F15),F15/1440,"")</x:f>
      </x:c>
      <x:c r="H15" s="31" t="str">
        <x:f>IF(ISNUMBER(F15),F15/60,"")</x:f>
      </x:c>
      <x:c r="I15" s="2" t="str">
        <x:f>IF(AND(ISBLANK(B15),ISBLANK(C15)),IF(AND(OR(ISBLANK(D15),D15=0),OR(ISBLANK(E15),E15=0)),"","Enter times"),IF(OR(ISBLANK(B15),ISBLANK(C15)),"Enter both times",IF(OR(NOT(ISNUMBER(B15)),NOT(ISNUMBER(C15))),"Use clock times",IF(OR(B15&lt;0,B15&gt;=1,C15&lt;0,C15&gt;=1),"Use clock times",IF(AND(D15&lt;&gt;0,D15&lt;&gt;1),"Next day: 0 or 1",IF(AND(NOT(ISBLANK(E15)),NOT(ISNUMBER(E15))),"Break: minutes",IF(OR(E15&lt;0,E15&lt;&gt;INT(E15)),"Break: whole minutes",IF(OR(C15-B15+D15&lt;0,C15-B15+D15&gt;1),"Check next day",IF(ROUND((C15-B15+D15)*1440,0)&lt;E15,"Break too long",IF(AND(I14="Ready",D14=1,B15&lt;C14),"Overlaps prior day","Ready"))))))))))</x:f>
      </x:c>
    </x:row>
    <x:row r="16" ht="28" customHeight="1">
      <x:c r="A16" s="32" t="str">
        <x:f>IF(ISBLANK($B$5),"Day 5",IF(NOT(ISNUMBER($B$5)),"Check start date",IF(OR($B$5&lt;1,$B$5&gt;2958459,$B$5&lt;&gt;INT($B$5)),"Check start date",$B$5+4)))</x:f>
        <x:v>Day 5</x:v>
      </x:c>
      <x:c r="B16" s="27"/>
      <x:c r="C16" s="27"/>
      <x:c r="D16" s="28" t="n">
        <x:v>0</x:v>
      </x:c>
      <x:c r="E16" s="28" t="n">
        <x:v>0</x:v>
      </x:c>
      <x:c r="F16" s="29" t="str">
        <x:f>IF(I16="Ready",ROUND((C16-B16+D16)*1440,0)-IF(ISBLANK(E16),0,E16),"")</x:f>
      </x:c>
      <x:c r="G16" s="30" t="str">
        <x:f>IF(ISNUMBER(F16),F16/1440,"")</x:f>
      </x:c>
      <x:c r="H16" s="31" t="str">
        <x:f>IF(ISNUMBER(F16),F16/60,"")</x:f>
      </x:c>
      <x:c r="I16" s="2" t="str">
        <x:f>IF(AND(ISBLANK(B16),ISBLANK(C16)),IF(AND(OR(ISBLANK(D16),D16=0),OR(ISBLANK(E16),E16=0)),"","Enter times"),IF(OR(ISBLANK(B16),ISBLANK(C16)),"Enter both times",IF(OR(NOT(ISNUMBER(B16)),NOT(ISNUMBER(C16))),"Use clock times",IF(OR(B16&lt;0,B16&gt;=1,C16&lt;0,C16&gt;=1),"Use clock times",IF(AND(D16&lt;&gt;0,D16&lt;&gt;1),"Next day: 0 or 1",IF(AND(NOT(ISBLANK(E16)),NOT(ISNUMBER(E16))),"Break: minutes",IF(OR(E16&lt;0,E16&lt;&gt;INT(E16)),"Break: whole minutes",IF(OR(C16-B16+D16&lt;0,C16-B16+D16&gt;1),"Check next day",IF(ROUND((C16-B16+D16)*1440,0)&lt;E16,"Break too long",IF(AND(I15="Ready",D15=1,B16&lt;C15),"Overlaps prior day","Ready"))))))))))</x:f>
      </x:c>
    </x:row>
    <x:row r="17" ht="28" customHeight="1">
      <x:c r="A17" s="32" t="str">
        <x:f>IF(ISBLANK($B$5),"Day 6",IF(NOT(ISNUMBER($B$5)),"Check start date",IF(OR($B$5&lt;1,$B$5&gt;2958459,$B$5&lt;&gt;INT($B$5)),"Check start date",$B$5+5)))</x:f>
        <x:v>Day 6</x:v>
      </x:c>
      <x:c r="B17" s="27"/>
      <x:c r="C17" s="27"/>
      <x:c r="D17" s="28" t="n">
        <x:v>0</x:v>
      </x:c>
      <x:c r="E17" s="28" t="n">
        <x:v>0</x:v>
      </x:c>
      <x:c r="F17" s="29" t="str">
        <x:f>IF(I17="Ready",ROUND((C17-B17+D17)*1440,0)-IF(ISBLANK(E17),0,E17),"")</x:f>
      </x:c>
      <x:c r="G17" s="30" t="str">
        <x:f>IF(ISNUMBER(F17),F17/1440,"")</x:f>
      </x:c>
      <x:c r="H17" s="31" t="str">
        <x:f>IF(ISNUMBER(F17),F17/60,"")</x:f>
      </x:c>
      <x:c r="I17" s="2" t="str">
        <x:f>IF(AND(ISBLANK(B17),ISBLANK(C17)),IF(AND(OR(ISBLANK(D17),D17=0),OR(ISBLANK(E17),E17=0)),"","Enter times"),IF(OR(ISBLANK(B17),ISBLANK(C17)),"Enter both times",IF(OR(NOT(ISNUMBER(B17)),NOT(ISNUMBER(C17))),"Use clock times",IF(OR(B17&lt;0,B17&gt;=1,C17&lt;0,C17&gt;=1),"Use clock times",IF(AND(D17&lt;&gt;0,D17&lt;&gt;1),"Next day: 0 or 1",IF(AND(NOT(ISBLANK(E17)),NOT(ISNUMBER(E17))),"Break: minutes",IF(OR(E17&lt;0,E17&lt;&gt;INT(E17)),"Break: whole minutes",IF(OR(C17-B17+D17&lt;0,C17-B17+D17&gt;1),"Check next day",IF(ROUND((C17-B17+D17)*1440,0)&lt;E17,"Break too long",IF(AND(I16="Ready",D16=1,B17&lt;C16),"Overlaps prior day","Ready"))))))))))</x:f>
      </x:c>
    </x:row>
    <x:row r="18" ht="28" customHeight="1">
      <x:c r="A18" s="32" t="str">
        <x:f>IF(ISBLANK($B$5),"Day 7",IF(NOT(ISNUMBER($B$5)),"Check start date",IF(OR($B$5&lt;1,$B$5&gt;2958459,$B$5&lt;&gt;INT($B$5)),"Check start date",$B$5+6)))</x:f>
        <x:v>Day 7</x:v>
      </x:c>
      <x:c r="B18" s="27"/>
      <x:c r="C18" s="27"/>
      <x:c r="D18" s="28" t="n">
        <x:v>0</x:v>
      </x:c>
      <x:c r="E18" s="28" t="n">
        <x:v>0</x:v>
      </x:c>
      <x:c r="F18" s="29" t="str">
        <x:f>IF(I18="Ready",ROUND((C18-B18+D18)*1440,0)-IF(ISBLANK(E18),0,E18),"")</x:f>
      </x:c>
      <x:c r="G18" s="30" t="str">
        <x:f>IF(ISNUMBER(F18),F18/1440,"")</x:f>
      </x:c>
      <x:c r="H18" s="31" t="str">
        <x:f>IF(ISNUMBER(F18),F18/60,"")</x:f>
      </x:c>
      <x:c r="I18" s="2" t="str">
        <x:f>IF(AND(ISBLANK(B18),ISBLANK(C18)),IF(AND(OR(ISBLANK(D18),D18=0),OR(ISBLANK(E18),E18=0)),"","Enter times"),IF(OR(ISBLANK(B18),ISBLANK(C18)),"Enter both times",IF(OR(NOT(ISNUMBER(B18)),NOT(ISNUMBER(C18))),"Use clock times",IF(OR(B18&lt;0,B18&gt;=1,C18&lt;0,C18&gt;=1),"Use clock times",IF(AND(D18&lt;&gt;0,D18&lt;&gt;1),"Next day: 0 or 1",IF(AND(NOT(ISBLANK(E18)),NOT(ISNUMBER(E18))),"Break: minutes",IF(OR(E18&lt;0,E18&lt;&gt;INT(E18)),"Break: whole minutes",IF(OR(C18-B18+D18&lt;0,C18-B18+D18&gt;1),"Check next day",IF(ROUND((C18-B18+D18)*1440,0)&lt;E18,"Break too long",IF(AND(I17="Ready",D17=1,B18&lt;C17),"Overlaps prior day","Ready"))))))))))</x:f>
      </x:c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2" customHeight="1">
      <x:c r="A20" s="2"/>
      <x:c r="B20" s="2"/>
      <x:c r="C20" s="2"/>
      <x:c r="D20" s="2"/>
      <x:c r="E20" s="2"/>
      <x:c r="F20" s="2" t="str">
        <x:v>Net minutes</x:v>
      </x:c>
      <x:c r="G20" s="2" t="str">
        <x:v>Net time</x:v>
      </x:c>
      <x:c r="H20" s="2" t="str">
        <x:v>Decimal hours</x:v>
      </x:c>
      <x:c r="I20" s="2"/>
    </x:row>
    <x:row r="21" ht="26" customHeight="1">
      <x:c r="A21" s="33" t="str">
        <x:v>Weekly total</x:v>
      </x:c>
      <x:c r="B21" s="33"/>
      <x:c r="C21" s="33"/>
      <x:c r="D21" s="33"/>
      <x:c r="E21" s="33"/>
      <x:c r="F21" s="34" t="str">
        <x:f>IF(COUNTIFS(I12:I18,"Ready")+COUNTBLANK(I12:I18)&lt;7,"Check rows",IF(COUNT(F12:F18)=0,"",SUM(F12:F18)))</x:f>
      </x:c>
      <x:c r="G21" s="35" t="str">
        <x:f>IF(ISNUMBER(F21),F21/1440,F21)</x:f>
      </x:c>
      <x:c r="H21" s="36" t="str">
        <x:f>IF(ISNUMBER(F21),F21/60,F21)</x:f>
      </x:c>
      <x:c r="I21" s="33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2" customHeight="1">
      <x:c r="A24" s="37" t="str">
        <x:v>Using this timesheet</x:v>
      </x:c>
      <x:c r="B24" s="2"/>
      <x:c r="C24" s="2"/>
      <x:c r="D24" s="2"/>
      <x:c r="E24" s="2"/>
      <x:c r="F24" s="2"/>
      <x:c r="G24" s="2"/>
      <x:c r="H24" s="2"/>
      <x:c r="I24" s="2"/>
    </x:row>
    <x:row r="25" ht="22" customHeight="1">
      <x:c r="A25" s="2" t="str">
        <x:v>One shift per day, up to 24 hours. For split shifts, use workhoursbuddy.com/time-card-calculator.</x:v>
      </x:c>
      <x:c r="B25" s="2"/>
      <x:c r="C25" s="2"/>
      <x:c r="D25" s="2"/>
      <x:c r="E25" s="2"/>
      <x:c r="F25" s="2"/>
      <x:c r="G25" s="2"/>
      <x:c r="H25" s="2"/>
      <x:c r="I25" s="2"/>
    </x:row>
    <x:row r="26" ht="22" customHeight="1">
      <x:c r="A26" s="2" t="str">
        <x:v>Example: 22:00 to 06:00, next day = 1, unpaid break = 30 gives 7:30 or 7.50 hours.</x:v>
      </x:c>
      <x:c r="B26" s="2"/>
      <x:c r="C26" s="2"/>
      <x:c r="D26" s="2"/>
      <x:c r="E26" s="2"/>
      <x:c r="F26" s="2"/>
      <x:c r="G26" s="2"/>
      <x:c r="H26" s="2"/>
      <x:c r="I26" s="2"/>
    </x:row>
    <x:row r="27" ht="22" customHeight="1">
      <x:c r="A27" s="2" t="str">
        <x:v>Times use whole-minute precision. Totals add net minutes before formatting decimal hours.</x:v>
      </x:c>
      <x:c r="B27" s="2"/>
      <x:c r="C27" s="2"/>
      <x:c r="D27" s="2"/>
      <x:c r="E27" s="2"/>
      <x:c r="F27" s="2"/>
      <x:c r="G27" s="2"/>
      <x:c r="H27" s="2"/>
      <x:c r="I27" s="2"/>
    </x:row>
    <x:row r="28" ht="22" customHeight="1">
      <x:c r="A28" s="2" t="str">
        <x:v>No timezone/DST adjustment or pay/overtime rules. Review clock-change shifts separately.</x:v>
      </x:c>
      <x:c r="B28" s="2"/>
      <x:c r="C28" s="2"/>
      <x:c r="D28" s="2"/>
      <x:c r="E28" s="2"/>
      <x:c r="F28" s="2"/>
      <x:c r="G28" s="2"/>
      <x:c r="H28" s="2"/>
      <x:c r="I28" s="2"/>
    </x:row>
    <x:row r="29" ht="22" customHeight="1">
      <x:c r="A29" s="2" t="str">
        <x:v>Google Sheets: File &gt; Import &gt; Upload this XLSX, then choose Create new spreadsheet.</x:v>
      </x:c>
      <x:c r="B29" s="2"/>
      <x:c r="C29" s="2"/>
      <x:c r="D29" s="2"/>
      <x:c r="E29" s="2"/>
      <x:c r="F29" s="2"/>
      <x:c r="G29" s="2"/>
      <x:c r="H29" s="2"/>
      <x:c r="I29" s="2"/>
    </x:row>
    <x:row r="30" ht="22" customHeight="1">
      <x:c r="A30" s="2" t="str">
        <x:v>Edit yellow cells only. Grey cells contain formulas. Leave both times blank for a day off.</x:v>
      </x:c>
      <x:c r="B30" s="2"/>
      <x:c r="C30" s="2"/>
      <x:c r="D30" s="2"/>
      <x:c r="E30" s="2"/>
      <x:c r="F30" s="2"/>
      <x:c r="G30" s="2"/>
      <x:c r="H30" s="2"/>
      <x:c r="I30" s="2"/>
    </x:row>
    <x:row r="31" ht="22" customHeight="1">
      <x:c r="A31" s="2" t="str">
        <x:v>Optional start date: enter a real spreadsheet date in B5. Each period contains seven-day weeks.</x:v>
      </x:c>
      <x:c r="B31" s="2"/>
      <x:c r="C31" s="2"/>
      <x:c r="D31" s="2"/>
      <x:c r="E31" s="2"/>
      <x:c r="F31" s="2"/>
      <x:c r="G31" s="2"/>
      <x:c r="H31" s="2"/>
      <x:c r="I31" s="2"/>
    </x:row>
  </x:sheetData>
  <x:conditionalFormatting sqref="I12:I18">
    <x:cfRule type="expression" dxfId="0" priority="1">
      <x:formula>AND(I12&lt;&gt;"",I12&lt;&gt;"Ready")</x:formula>
    </x:cfRule>
  </x:conditionalFormatting>
  <x:dataValidations count="3">
    <x:dataValidation type="whole" operator="between" sqref="D12:D18">
      <x:formula1>0</x:formula1>
      <x:formula2>1</x:formula2>
    </x:dataValidation>
    <x:dataValidation type="whole" operator="between" sqref="E12:E18">
      <x:formula1>0</x:formula1>
      <x:formula2>1440</x:formula2>
    </x:dataValidation>
    <x:dataValidation type="whole" operator="between" sqref="B5">
      <x:formula1>1</x:formula1>
      <x:formula2>2958459</x:formula2>
    </x:dataValidation>
  </x:dataValidations>
  <x:pageMargins left="0.7" right="0.7" top="0.75" bottom="0.75" header="0.3" footer="0.3"/>
</x:worksheet>
</file>